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8800" windowHeight="12432" tabRatio="599" activeTab="5"/>
  </bookViews>
  <sheets>
    <sheet name="Pres" sheetId="29" r:id="rId1"/>
    <sheet name="Pres WI 1" sheetId="30" r:id="rId2"/>
    <sheet name="Pres WI 2" sheetId="32" r:id="rId3"/>
    <sheet name="Pres WI 3" sheetId="33" r:id="rId4"/>
    <sheet name="US Sen - Amend" sheetId="1" r:id="rId5"/>
    <sheet name="Stats - Leg" sheetId="27" r:id="rId6"/>
    <sheet name="Co" sheetId="24" r:id="rId7"/>
    <sheet name="Fruitland Bond" sheetId="31" r:id="rId8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H8" i="31" l="1"/>
  <c r="F8" i="31"/>
  <c r="G17" i="27" l="1"/>
  <c r="H17" i="27"/>
  <c r="I17" i="27"/>
  <c r="J17" i="27"/>
  <c r="K17" i="27"/>
  <c r="L17" i="27"/>
  <c r="H17" i="1"/>
  <c r="I17" i="1"/>
  <c r="J17" i="1"/>
  <c r="K17" i="1"/>
  <c r="F17" i="1" l="1"/>
  <c r="E17" i="33"/>
  <c r="N17" i="33"/>
  <c r="M17" i="33"/>
  <c r="L17" i="33"/>
  <c r="K17" i="33"/>
  <c r="J17" i="33"/>
  <c r="I17" i="33"/>
  <c r="H17" i="33"/>
  <c r="G17" i="33"/>
  <c r="F17" i="33"/>
  <c r="D17" i="33"/>
  <c r="C17" i="33"/>
  <c r="B17" i="33"/>
  <c r="M17" i="32"/>
  <c r="L17" i="32"/>
  <c r="K17" i="32"/>
  <c r="J17" i="32"/>
  <c r="I17" i="32"/>
  <c r="H17" i="32"/>
  <c r="G17" i="32"/>
  <c r="F17" i="32"/>
  <c r="E17" i="32"/>
  <c r="D17" i="32"/>
  <c r="C17" i="32"/>
  <c r="B17" i="32"/>
  <c r="M17" i="30"/>
  <c r="L17" i="30"/>
  <c r="K17" i="30"/>
  <c r="J17" i="30"/>
  <c r="I17" i="30"/>
  <c r="H17" i="30"/>
  <c r="G17" i="30"/>
  <c r="F17" i="30"/>
  <c r="E17" i="30"/>
  <c r="D17" i="30"/>
  <c r="C17" i="30"/>
  <c r="G10" i="31" l="1"/>
  <c r="F9" i="31"/>
  <c r="F7" i="31"/>
  <c r="E10" i="31" l="1"/>
  <c r="D10" i="31"/>
  <c r="C10" i="31"/>
  <c r="B10" i="31"/>
  <c r="H9" i="31"/>
  <c r="H7" i="31"/>
  <c r="F10" i="31" l="1"/>
  <c r="H10" i="31" s="1"/>
  <c r="B17" i="30" l="1"/>
  <c r="I17" i="29"/>
  <c r="H17" i="29"/>
  <c r="G17" i="29"/>
  <c r="F17" i="29"/>
  <c r="E17" i="29"/>
  <c r="D17" i="29"/>
  <c r="C17" i="29"/>
  <c r="B17" i="29"/>
  <c r="D7" i="27" l="1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D14" i="27"/>
  <c r="F14" i="27" s="1"/>
  <c r="D15" i="27"/>
  <c r="F15" i="27" s="1"/>
  <c r="D16" i="27"/>
  <c r="F16" i="27" s="1"/>
  <c r="B17" i="27"/>
  <c r="C17" i="27"/>
  <c r="E17" i="27"/>
  <c r="D17" i="27" l="1"/>
  <c r="F17" i="27" s="1"/>
  <c r="D17" i="24"/>
  <c r="B17" i="24" l="1"/>
  <c r="B17" i="1" l="1"/>
  <c r="C17" i="1"/>
  <c r="D17" i="1"/>
  <c r="E17" i="1"/>
  <c r="G17" i="1"/>
  <c r="C17" i="24" l="1"/>
  <c r="E17" i="24" l="1"/>
</calcChain>
</file>

<file path=xl/sharedStrings.xml><?xml version="1.0" encoding="utf-8"?>
<sst xmlns="http://schemas.openxmlformats.org/spreadsheetml/2006/main" count="237" uniqueCount="124">
  <si>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</si>
  <si>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</si>
  <si>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</si>
  <si>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</si>
  <si>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</si>
  <si>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</si>
  <si>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</si>
  <si>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</si>
  <si>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</si>
  <si>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</si>
  <si>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</si>
  <si>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</si>
  <si>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</si>
  <si>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</si>
  <si>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</si>
  <si>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</si>
  <si>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</si>
  <si>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</si>
  <si>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</si>
  <si>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</si>
  <si>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</si>
  <si>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</si>
  <si>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</si>
  <si>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</si>
  <si>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</si>
  <si>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</si>
  <si>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</si>
  <si>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</si>
  <si>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</si>
  <si>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</si>
  <si>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</si>
  <si>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</si>
  <si>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</si>
  <si>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</si>
  <si>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</si>
  <si>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</si>
  <si>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</si>
  <si>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James Piotrowski</t>
  </si>
  <si>
    <t>Raul R. Labrador</t>
  </si>
  <si>
    <t>Carol Bogue</t>
  </si>
  <si>
    <t>Abby Lee</t>
  </si>
  <si>
    <t>Rejeana A. Goolsby</t>
  </si>
  <si>
    <t>Ryan Kerby</t>
  </si>
  <si>
    <t>Judy Boyle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</si>
  <si>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</si>
  <si>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</si>
  <si>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</si>
  <si>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</si>
  <si>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</si>
  <si>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</si>
  <si>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</si>
  <si>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</si>
  <si>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</si>
  <si>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</si>
  <si>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Anne-Marie Kelso</t>
  </si>
  <si>
    <t>LEGISLATIVE DIST 9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</si>
  <si>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</si>
  <si>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</si>
  <si>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</si>
  <si>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</si>
  <si>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</si>
  <si>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</si>
  <si>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</si>
  <si>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</si>
  <si>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</si>
  <si>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</si>
  <si>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</si>
  <si>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</si>
  <si>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Allen Schmid</t>
  </si>
  <si>
    <t>Marc Shigeta</t>
  </si>
  <si>
    <t>Larry J. Church</t>
  </si>
  <si>
    <t>Charles "Chad" Huff</t>
  </si>
  <si>
    <t>BOND</t>
  </si>
  <si>
    <t>In Favor Of</t>
  </si>
  <si>
    <t>Against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</si>
  <si>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</si>
  <si>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</si>
  <si>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</si>
  <si>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</si>
  <si>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</si>
  <si>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</si>
  <si>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</si>
  <si>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</si>
  <si>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</si>
  <si>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</si>
  <si>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</si>
  <si>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</si>
  <si>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</si>
  <si>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</si>
  <si>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</si>
  <si>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</si>
  <si>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</si>
  <si>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</si>
  <si>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</si>
  <si>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</si>
  <si>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</si>
  <si>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</si>
  <si>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</si>
  <si>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</si>
  <si>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</si>
  <si>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</si>
  <si>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</si>
  <si>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</si>
  <si>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</si>
  <si>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</si>
  <si>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</si>
  <si>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</si>
  <si>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</si>
  <si>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</si>
  <si>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</si>
  <si>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</si>
  <si>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</si>
  <si>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</si>
  <si>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</si>
  <si>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</si>
  <si>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</si>
  <si>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</si>
  <si>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Theodis Brown Sr.</t>
  </si>
  <si>
    <t>HJR 5</t>
  </si>
  <si>
    <t>CITY OF FRUITLAND</t>
  </si>
  <si>
    <t>GENERAL</t>
  </si>
  <si>
    <t>OBLIGATION</t>
  </si>
  <si>
    <t xml:space="preserve"> </t>
  </si>
  <si>
    <t>Absentee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</si>
</sst>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34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14" xfId="0" applyNumberFormat="1" applyFont="1" applyBorder="1" applyAlignment="1" applyProtection="1">
      <alignment horizontal="center"/>
    </xf>
    <xf numFmtId="3" fontId="4" fillId="0" borderId="29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center"/>
    </xf>
    <xf numFmtId="3" fontId="2" fillId="3" borderId="14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6" topLeftCell="A8" activePane="bottomLeft" state="frozen"/>
      <selection activeCell="E14" sqref="E14"/>
      <selection pane="bottomLeft" activeCell="B7" sqref="B7:I16"/>
    </sheetView>
  </sheetViews>
  <sheetFormatPr defaultRowHeight="12.6" x14ac:dyDescent="0.25"/>
  <cols>
    <col min="2" max="17" width="8.6640625" customWidth="1"/>
  </cols>
  <sheetData>
    <row r="1" spans="1:9" ht="13.8" x14ac:dyDescent="0.3">
      <c r="A1" s="24"/>
      <c r="B1" s="109"/>
      <c r="C1" s="110"/>
      <c r="D1" s="110"/>
      <c r="E1" s="110"/>
      <c r="F1" s="110"/>
      <c r="G1" s="110"/>
      <c r="H1" s="110"/>
      <c r="I1" s="111"/>
    </row>
    <row r="2" spans="1:9" ht="13.8" x14ac:dyDescent="0.3">
      <c r="A2" s="25"/>
      <c r="B2" s="112" t="s">
        <v>20</v>
      </c>
      <c r="C2" s="113"/>
      <c r="D2" s="113"/>
      <c r="E2" s="113"/>
      <c r="F2" s="113"/>
      <c r="G2" s="113"/>
      <c r="H2" s="113"/>
      <c r="I2" s="114"/>
    </row>
    <row r="3" spans="1:9" ht="13.8" x14ac:dyDescent="0.3">
      <c r="A3" s="27"/>
      <c r="B3" s="112" t="s">
        <v>56</v>
      </c>
      <c r="C3" s="113"/>
      <c r="D3" s="113"/>
      <c r="E3" s="113"/>
      <c r="F3" s="113"/>
      <c r="G3" s="113"/>
      <c r="H3" s="113"/>
      <c r="I3" s="114"/>
    </row>
    <row r="4" spans="1:9" ht="13.8" x14ac:dyDescent="0.3">
      <c r="A4" s="28"/>
      <c r="B4" s="1" t="s">
        <v>57</v>
      </c>
      <c r="C4" s="1" t="s">
        <v>1</v>
      </c>
      <c r="D4" s="1" t="s">
        <v>26</v>
      </c>
      <c r="E4" s="1" t="s">
        <v>57</v>
      </c>
      <c r="F4" s="1" t="s">
        <v>58</v>
      </c>
      <c r="G4" s="1" t="s">
        <v>57</v>
      </c>
      <c r="H4" s="1" t="s">
        <v>57</v>
      </c>
      <c r="I4" s="1" t="s">
        <v>2</v>
      </c>
    </row>
    <row r="5" spans="1:9" ht="93" customHeight="1" thickBot="1" x14ac:dyDescent="0.3">
      <c r="A5" s="29" t="s">
        <v>6</v>
      </c>
      <c r="B5" s="5" t="s">
        <v>59</v>
      </c>
      <c r="C5" s="5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</row>
    <row r="6" spans="1:9" ht="14.4" thickBot="1" x14ac:dyDescent="0.35">
      <c r="A6" s="14"/>
      <c r="B6" s="34"/>
      <c r="C6" s="34"/>
      <c r="D6" s="34"/>
      <c r="E6" s="34"/>
      <c r="F6" s="34"/>
      <c r="G6" s="34"/>
      <c r="H6" s="34"/>
      <c r="I6" s="62"/>
    </row>
    <row r="7" spans="1:9" ht="13.8" x14ac:dyDescent="0.3">
      <c r="A7" s="55" t="s">
        <v>44</v>
      </c>
      <c r="B7" s="50">
        <v>5</v>
      </c>
      <c r="C7" s="84">
        <v>166</v>
      </c>
      <c r="D7" s="84">
        <v>2</v>
      </c>
      <c r="E7" s="84">
        <v>0</v>
      </c>
      <c r="F7" s="84">
        <v>29</v>
      </c>
      <c r="G7" s="84">
        <v>21</v>
      </c>
      <c r="H7" s="84">
        <v>6</v>
      </c>
      <c r="I7" s="85">
        <v>538</v>
      </c>
    </row>
    <row r="8" spans="1:9" ht="13.8" x14ac:dyDescent="0.3">
      <c r="A8" s="56" t="s">
        <v>45</v>
      </c>
      <c r="B8" s="49">
        <v>10</v>
      </c>
      <c r="C8" s="86">
        <v>287</v>
      </c>
      <c r="D8" s="86">
        <v>1</v>
      </c>
      <c r="E8" s="86">
        <v>1</v>
      </c>
      <c r="F8" s="86">
        <v>46</v>
      </c>
      <c r="G8" s="86">
        <v>41</v>
      </c>
      <c r="H8" s="86">
        <v>12</v>
      </c>
      <c r="I8" s="87">
        <v>1152</v>
      </c>
    </row>
    <row r="9" spans="1:9" ht="13.8" x14ac:dyDescent="0.3">
      <c r="A9" s="56" t="s">
        <v>46</v>
      </c>
      <c r="B9" s="49">
        <v>7</v>
      </c>
      <c r="C9" s="86">
        <v>135</v>
      </c>
      <c r="D9" s="86">
        <v>1</v>
      </c>
      <c r="E9" s="86">
        <v>3</v>
      </c>
      <c r="F9" s="86">
        <v>21</v>
      </c>
      <c r="G9" s="86">
        <v>17</v>
      </c>
      <c r="H9" s="86">
        <v>11</v>
      </c>
      <c r="I9" s="87">
        <v>474</v>
      </c>
    </row>
    <row r="10" spans="1:9" ht="13.8" x14ac:dyDescent="0.3">
      <c r="A10" s="56" t="s">
        <v>47</v>
      </c>
      <c r="B10" s="49">
        <v>3</v>
      </c>
      <c r="C10" s="86">
        <v>71</v>
      </c>
      <c r="D10" s="86">
        <v>3</v>
      </c>
      <c r="E10" s="86">
        <v>0</v>
      </c>
      <c r="F10" s="86">
        <v>12</v>
      </c>
      <c r="G10" s="86">
        <v>14</v>
      </c>
      <c r="H10" s="86">
        <v>4</v>
      </c>
      <c r="I10" s="87">
        <v>324</v>
      </c>
    </row>
    <row r="11" spans="1:9" ht="13.8" x14ac:dyDescent="0.3">
      <c r="A11" s="56" t="s">
        <v>48</v>
      </c>
      <c r="B11" s="49">
        <v>4</v>
      </c>
      <c r="C11" s="86">
        <v>287</v>
      </c>
      <c r="D11" s="86">
        <v>7</v>
      </c>
      <c r="E11" s="86">
        <v>6</v>
      </c>
      <c r="F11" s="86">
        <v>36</v>
      </c>
      <c r="G11" s="86">
        <v>52</v>
      </c>
      <c r="H11" s="86">
        <v>10</v>
      </c>
      <c r="I11" s="87">
        <v>1038</v>
      </c>
    </row>
    <row r="12" spans="1:9" ht="13.8" x14ac:dyDescent="0.3">
      <c r="A12" s="56" t="s">
        <v>49</v>
      </c>
      <c r="B12" s="49">
        <v>3</v>
      </c>
      <c r="C12" s="86">
        <v>189</v>
      </c>
      <c r="D12" s="86">
        <v>3</v>
      </c>
      <c r="E12" s="86">
        <v>3</v>
      </c>
      <c r="F12" s="86">
        <v>31</v>
      </c>
      <c r="G12" s="86">
        <v>34</v>
      </c>
      <c r="H12" s="86">
        <v>4</v>
      </c>
      <c r="I12" s="87">
        <v>792</v>
      </c>
    </row>
    <row r="13" spans="1:9" ht="13.8" x14ac:dyDescent="0.3">
      <c r="A13" s="56" t="s">
        <v>50</v>
      </c>
      <c r="B13" s="49">
        <v>3</v>
      </c>
      <c r="C13" s="86">
        <v>23</v>
      </c>
      <c r="D13" s="86">
        <v>0</v>
      </c>
      <c r="E13" s="86">
        <v>0</v>
      </c>
      <c r="F13" s="86">
        <v>6</v>
      </c>
      <c r="G13" s="86">
        <v>12</v>
      </c>
      <c r="H13" s="86">
        <v>0</v>
      </c>
      <c r="I13" s="87">
        <v>207</v>
      </c>
    </row>
    <row r="14" spans="1:9" ht="13.8" x14ac:dyDescent="0.3">
      <c r="A14" s="58" t="s">
        <v>51</v>
      </c>
      <c r="B14" s="49">
        <v>4</v>
      </c>
      <c r="C14" s="86">
        <v>211</v>
      </c>
      <c r="D14" s="86">
        <v>4</v>
      </c>
      <c r="E14" s="86">
        <v>4</v>
      </c>
      <c r="F14" s="86">
        <v>36</v>
      </c>
      <c r="G14" s="86">
        <v>63</v>
      </c>
      <c r="H14" s="86">
        <v>7</v>
      </c>
      <c r="I14" s="87">
        <v>1053</v>
      </c>
    </row>
    <row r="15" spans="1:9" ht="13.8" x14ac:dyDescent="0.3">
      <c r="A15" s="58" t="s">
        <v>52</v>
      </c>
      <c r="B15" s="49">
        <v>3</v>
      </c>
      <c r="C15" s="86">
        <v>119</v>
      </c>
      <c r="D15" s="86">
        <v>7</v>
      </c>
      <c r="E15" s="86">
        <v>0</v>
      </c>
      <c r="F15" s="86">
        <v>27</v>
      </c>
      <c r="G15" s="86">
        <v>47</v>
      </c>
      <c r="H15" s="86">
        <v>5</v>
      </c>
      <c r="I15" s="87">
        <v>785</v>
      </c>
    </row>
    <row r="16" spans="1:9" ht="13.8" x14ac:dyDescent="0.3">
      <c r="A16" s="57" t="s">
        <v>53</v>
      </c>
      <c r="B16" s="59">
        <v>0</v>
      </c>
      <c r="C16" s="88">
        <v>19</v>
      </c>
      <c r="D16" s="88">
        <v>1</v>
      </c>
      <c r="E16" s="88">
        <v>0</v>
      </c>
      <c r="F16" s="88">
        <v>3</v>
      </c>
      <c r="G16" s="88">
        <v>13</v>
      </c>
      <c r="H16" s="88">
        <v>0</v>
      </c>
      <c r="I16" s="89">
        <v>126</v>
      </c>
    </row>
    <row r="17" spans="1:9" ht="13.8" x14ac:dyDescent="0.3">
      <c r="A17" s="7" t="s">
        <v>23</v>
      </c>
      <c r="B17" s="19">
        <f t="shared" ref="B17:I17" si="0">SUM(B7:B16)</f>
        <v>42</v>
      </c>
      <c r="C17" s="40">
        <f t="shared" si="0"/>
        <v>1507</v>
      </c>
      <c r="D17" s="19">
        <f t="shared" si="0"/>
        <v>29</v>
      </c>
      <c r="E17" s="19">
        <f t="shared" si="0"/>
        <v>17</v>
      </c>
      <c r="F17" s="19">
        <f t="shared" si="0"/>
        <v>247</v>
      </c>
      <c r="G17" s="19">
        <f t="shared" si="0"/>
        <v>314</v>
      </c>
      <c r="H17" s="19">
        <f t="shared" si="0"/>
        <v>59</v>
      </c>
      <c r="I17" s="19">
        <f t="shared" si="0"/>
        <v>6489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6" topLeftCell="A8" activePane="bottomLeft" state="frozen"/>
      <selection pane="bottomLeft" activeCell="B7" sqref="B7:M16"/>
    </sheetView>
  </sheetViews>
  <sheetFormatPr defaultRowHeight="12.6" x14ac:dyDescent="0.25"/>
  <cols>
    <col min="2" max="16" width="7.6640625" customWidth="1"/>
    <col min="17" max="17" width="8.6640625" customWidth="1"/>
  </cols>
  <sheetData>
    <row r="1" spans="1:13" ht="13.8" x14ac:dyDescent="0.3">
      <c r="A1" s="24"/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13.8" x14ac:dyDescent="0.3">
      <c r="A2" s="25"/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3.8" x14ac:dyDescent="0.3">
      <c r="A3" s="27"/>
      <c r="B3" s="118" t="s">
        <v>56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13.8" x14ac:dyDescent="0.3">
      <c r="A4" s="32"/>
      <c r="B4" s="121" t="s">
        <v>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93" customHeight="1" thickBot="1" x14ac:dyDescent="0.3">
      <c r="A5" s="29" t="s">
        <v>6</v>
      </c>
      <c r="B5" s="72" t="s">
        <v>79</v>
      </c>
      <c r="C5" s="72" t="s">
        <v>80</v>
      </c>
      <c r="D5" s="72" t="s">
        <v>81</v>
      </c>
      <c r="E5" s="72" t="s">
        <v>117</v>
      </c>
      <c r="F5" s="72" t="s">
        <v>82</v>
      </c>
      <c r="G5" s="72" t="s">
        <v>83</v>
      </c>
      <c r="H5" s="72" t="s">
        <v>84</v>
      </c>
      <c r="I5" s="72" t="s">
        <v>85</v>
      </c>
      <c r="J5" s="72" t="s">
        <v>86</v>
      </c>
      <c r="K5" s="72" t="s">
        <v>87</v>
      </c>
      <c r="L5" s="72" t="s">
        <v>88</v>
      </c>
      <c r="M5" s="72" t="s">
        <v>89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2"/>
    </row>
    <row r="7" spans="1:13" ht="13.8" x14ac:dyDescent="0.3">
      <c r="A7" s="55" t="s">
        <v>44</v>
      </c>
      <c r="B7" s="50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5">
        <v>0</v>
      </c>
    </row>
    <row r="8" spans="1:13" ht="13.8" x14ac:dyDescent="0.3">
      <c r="A8" s="56" t="s">
        <v>45</v>
      </c>
      <c r="B8" s="49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7">
        <v>0</v>
      </c>
    </row>
    <row r="9" spans="1:13" ht="13.8" x14ac:dyDescent="0.3">
      <c r="A9" s="56" t="s">
        <v>46</v>
      </c>
      <c r="B9" s="49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7">
        <v>0</v>
      </c>
    </row>
    <row r="10" spans="1:13" ht="13.8" x14ac:dyDescent="0.3">
      <c r="A10" s="56" t="s">
        <v>47</v>
      </c>
      <c r="B10" s="49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7">
        <v>0</v>
      </c>
    </row>
    <row r="11" spans="1:13" ht="13.8" x14ac:dyDescent="0.3">
      <c r="A11" s="56" t="s">
        <v>48</v>
      </c>
      <c r="B11" s="49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7">
        <v>0</v>
      </c>
    </row>
    <row r="12" spans="1:13" ht="13.8" x14ac:dyDescent="0.3">
      <c r="A12" s="56" t="s">
        <v>49</v>
      </c>
      <c r="B12" s="49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7">
        <v>0</v>
      </c>
    </row>
    <row r="13" spans="1:13" ht="13.8" x14ac:dyDescent="0.3">
      <c r="A13" s="56" t="s">
        <v>50</v>
      </c>
      <c r="B13" s="49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7">
        <v>0</v>
      </c>
    </row>
    <row r="14" spans="1:13" ht="13.8" x14ac:dyDescent="0.3">
      <c r="A14" s="58" t="s">
        <v>51</v>
      </c>
      <c r="B14" s="49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7">
        <v>0</v>
      </c>
    </row>
    <row r="15" spans="1:13" ht="13.8" x14ac:dyDescent="0.3">
      <c r="A15" s="58" t="s">
        <v>52</v>
      </c>
      <c r="B15" s="49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7">
        <v>0</v>
      </c>
    </row>
    <row r="16" spans="1:13" ht="13.8" x14ac:dyDescent="0.3">
      <c r="A16" s="57" t="s">
        <v>53</v>
      </c>
      <c r="B16" s="59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9">
        <v>0</v>
      </c>
    </row>
    <row r="17" spans="1:13" ht="13.8" x14ac:dyDescent="0.3">
      <c r="A17" s="7" t="s">
        <v>23</v>
      </c>
      <c r="B17" s="19">
        <f t="shared" ref="B17" si="0">SUM(B7:B16)</f>
        <v>0</v>
      </c>
      <c r="C17" s="19">
        <f t="shared" ref="C17:M17" si="1">SUM(C7:C16)</f>
        <v>0</v>
      </c>
      <c r="D17" s="19">
        <f t="shared" si="1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6" topLeftCell="A8" activePane="bottomLeft" state="frozen"/>
      <selection activeCell="L17" sqref="L17"/>
      <selection pane="bottomLeft" activeCell="I7" sqref="I7:M16"/>
    </sheetView>
  </sheetViews>
  <sheetFormatPr defaultRowHeight="12.6" x14ac:dyDescent="0.25"/>
  <cols>
    <col min="2" max="16" width="7.6640625" customWidth="1"/>
    <col min="17" max="17" width="8.6640625" customWidth="1"/>
  </cols>
  <sheetData>
    <row r="1" spans="1:13" ht="13.8" x14ac:dyDescent="0.3">
      <c r="A1" s="24"/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13.8" x14ac:dyDescent="0.3">
      <c r="A2" s="25"/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3.8" x14ac:dyDescent="0.3">
      <c r="A3" s="27"/>
      <c r="B3" s="118" t="s">
        <v>56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13.8" x14ac:dyDescent="0.3">
      <c r="A4" s="32"/>
      <c r="B4" s="121" t="s">
        <v>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93" customHeight="1" thickBot="1" x14ac:dyDescent="0.3">
      <c r="A5" s="29" t="s">
        <v>6</v>
      </c>
      <c r="B5" s="5" t="s">
        <v>90</v>
      </c>
      <c r="C5" s="5" t="s">
        <v>91</v>
      </c>
      <c r="D5" s="5" t="s">
        <v>92</v>
      </c>
      <c r="E5" s="5" t="s">
        <v>93</v>
      </c>
      <c r="F5" s="5" t="s">
        <v>94</v>
      </c>
      <c r="G5" s="5" t="s">
        <v>95</v>
      </c>
      <c r="H5" s="5" t="s">
        <v>96</v>
      </c>
      <c r="I5" s="5" t="s">
        <v>97</v>
      </c>
      <c r="J5" s="5" t="s">
        <v>98</v>
      </c>
      <c r="K5" s="5" t="s">
        <v>99</v>
      </c>
      <c r="L5" s="5" t="s">
        <v>100</v>
      </c>
      <c r="M5" s="5" t="s">
        <v>101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2"/>
    </row>
    <row r="7" spans="1:13" ht="13.8" x14ac:dyDescent="0.3">
      <c r="A7" s="55" t="s">
        <v>44</v>
      </c>
      <c r="B7" s="50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5">
        <v>0</v>
      </c>
    </row>
    <row r="8" spans="1:13" ht="13.8" x14ac:dyDescent="0.3">
      <c r="A8" s="56" t="s">
        <v>45</v>
      </c>
      <c r="B8" s="49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7">
        <v>0</v>
      </c>
    </row>
    <row r="9" spans="1:13" ht="13.8" x14ac:dyDescent="0.3">
      <c r="A9" s="56" t="s">
        <v>46</v>
      </c>
      <c r="B9" s="49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7">
        <v>0</v>
      </c>
    </row>
    <row r="10" spans="1:13" ht="13.8" x14ac:dyDescent="0.3">
      <c r="A10" s="56" t="s">
        <v>47</v>
      </c>
      <c r="B10" s="49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7">
        <v>0</v>
      </c>
    </row>
    <row r="11" spans="1:13" ht="13.8" x14ac:dyDescent="0.3">
      <c r="A11" s="56" t="s">
        <v>48</v>
      </c>
      <c r="B11" s="49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7">
        <v>0</v>
      </c>
    </row>
    <row r="12" spans="1:13" ht="13.8" x14ac:dyDescent="0.3">
      <c r="A12" s="56" t="s">
        <v>49</v>
      </c>
      <c r="B12" s="49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7">
        <v>0</v>
      </c>
    </row>
    <row r="13" spans="1:13" ht="13.8" x14ac:dyDescent="0.3">
      <c r="A13" s="56" t="s">
        <v>50</v>
      </c>
      <c r="B13" s="49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7">
        <v>0</v>
      </c>
    </row>
    <row r="14" spans="1:13" ht="13.8" x14ac:dyDescent="0.3">
      <c r="A14" s="58" t="s">
        <v>51</v>
      </c>
      <c r="B14" s="49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7">
        <v>0</v>
      </c>
    </row>
    <row r="15" spans="1:13" ht="13.8" x14ac:dyDescent="0.3">
      <c r="A15" s="58" t="s">
        <v>52</v>
      </c>
      <c r="B15" s="49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7">
        <v>0</v>
      </c>
    </row>
    <row r="16" spans="1:13" ht="13.8" x14ac:dyDescent="0.3">
      <c r="A16" s="57" t="s">
        <v>53</v>
      </c>
      <c r="B16" s="59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9">
        <v>0</v>
      </c>
    </row>
    <row r="17" spans="1:13" ht="13.8" x14ac:dyDescent="0.3">
      <c r="A17" s="7" t="s">
        <v>23</v>
      </c>
      <c r="B17" s="19">
        <f t="shared" ref="B17:M17" si="0">SUM(B7:B16)</f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pane ySplit="6" topLeftCell="A8" activePane="bottomLeft" state="frozen"/>
      <selection activeCell="L17" sqref="L17"/>
      <selection pane="bottomLeft" activeCell="B7" sqref="B7:N16"/>
    </sheetView>
  </sheetViews>
  <sheetFormatPr defaultRowHeight="12.6" x14ac:dyDescent="0.25"/>
  <cols>
    <col min="1" max="1" width="8.44140625" customWidth="1"/>
    <col min="2" max="16" width="7.6640625" customWidth="1"/>
    <col min="17" max="17" width="8.6640625" customWidth="1"/>
  </cols>
  <sheetData>
    <row r="1" spans="1:14" ht="13.8" x14ac:dyDescent="0.3">
      <c r="A1" s="24"/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13.8" x14ac:dyDescent="0.3">
      <c r="A2" s="25"/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3.8" x14ac:dyDescent="0.3">
      <c r="A3" s="27"/>
      <c r="B3" s="118" t="s">
        <v>56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1:14" ht="13.8" x14ac:dyDescent="0.3">
      <c r="A4" s="32"/>
      <c r="B4" s="121" t="s">
        <v>67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4" ht="93" customHeight="1" thickBot="1" x14ac:dyDescent="0.3">
      <c r="A5" s="29" t="s">
        <v>6</v>
      </c>
      <c r="B5" s="5" t="s">
        <v>102</v>
      </c>
      <c r="C5" s="5" t="s">
        <v>103</v>
      </c>
      <c r="D5" s="5" t="s">
        <v>104</v>
      </c>
      <c r="E5" s="5" t="s">
        <v>105</v>
      </c>
      <c r="F5" s="5" t="s">
        <v>106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111</v>
      </c>
      <c r="L5" s="5" t="s">
        <v>112</v>
      </c>
      <c r="M5" s="5" t="s">
        <v>113</v>
      </c>
      <c r="N5" s="5" t="s">
        <v>114</v>
      </c>
    </row>
    <row r="6" spans="1:14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2"/>
    </row>
    <row r="7" spans="1:14" ht="13.8" x14ac:dyDescent="0.3">
      <c r="A7" s="55" t="s">
        <v>44</v>
      </c>
      <c r="B7" s="50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5">
        <v>0</v>
      </c>
    </row>
    <row r="8" spans="1:14" ht="13.8" x14ac:dyDescent="0.3">
      <c r="A8" s="56" t="s">
        <v>45</v>
      </c>
      <c r="B8" s="49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7">
        <v>0</v>
      </c>
    </row>
    <row r="9" spans="1:14" ht="13.8" x14ac:dyDescent="0.3">
      <c r="A9" s="56" t="s">
        <v>46</v>
      </c>
      <c r="B9" s="49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7">
        <v>0</v>
      </c>
    </row>
    <row r="10" spans="1:14" ht="13.8" x14ac:dyDescent="0.3">
      <c r="A10" s="56" t="s">
        <v>47</v>
      </c>
      <c r="B10" s="49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7">
        <v>0</v>
      </c>
    </row>
    <row r="11" spans="1:14" ht="13.8" x14ac:dyDescent="0.3">
      <c r="A11" s="56" t="s">
        <v>48</v>
      </c>
      <c r="B11" s="49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</row>
    <row r="12" spans="1:14" ht="13.8" x14ac:dyDescent="0.3">
      <c r="A12" s="56" t="s">
        <v>49</v>
      </c>
      <c r="B12" s="49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7">
        <v>0</v>
      </c>
    </row>
    <row r="13" spans="1:14" ht="13.8" x14ac:dyDescent="0.3">
      <c r="A13" s="56" t="s">
        <v>50</v>
      </c>
      <c r="B13" s="49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7">
        <v>0</v>
      </c>
    </row>
    <row r="14" spans="1:14" ht="13.8" x14ac:dyDescent="0.3">
      <c r="A14" s="58" t="s">
        <v>51</v>
      </c>
      <c r="B14" s="49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7">
        <v>0</v>
      </c>
    </row>
    <row r="15" spans="1:14" ht="13.8" x14ac:dyDescent="0.3">
      <c r="A15" s="58" t="s">
        <v>52</v>
      </c>
      <c r="B15" s="49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7">
        <v>0</v>
      </c>
    </row>
    <row r="16" spans="1:14" ht="13.8" x14ac:dyDescent="0.3">
      <c r="A16" s="57" t="s">
        <v>53</v>
      </c>
      <c r="B16" s="59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9">
        <v>0</v>
      </c>
    </row>
    <row r="17" spans="1:14" ht="13.8" x14ac:dyDescent="0.3">
      <c r="A17" s="7" t="s">
        <v>23</v>
      </c>
      <c r="B17" s="19">
        <f t="shared" ref="B17:N17" si="0">SUM(B7:B16)</f>
        <v>0</v>
      </c>
      <c r="C17" s="19">
        <f t="shared" si="0"/>
        <v>0</v>
      </c>
      <c r="D17" s="19">
        <f t="shared" si="0"/>
        <v>0</v>
      </c>
      <c r="E17" s="19">
        <f t="shared" ref="E17" si="1">SUM(E7:E16)</f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Normal="100" zoomScaleSheetLayoutView="100" workbookViewId="0">
      <pane ySplit="6" topLeftCell="A8" activePane="bottomLeft" state="frozen"/>
      <selection activeCell="E14" sqref="E14"/>
      <selection pane="bottomLeft" activeCell="H7" sqref="H7:K16"/>
    </sheetView>
  </sheetViews>
  <sheetFormatPr defaultColWidth="9.109375" defaultRowHeight="13.8" x14ac:dyDescent="0.3"/>
  <cols>
    <col min="1" max="1" width="9.33203125" style="18" customWidth="1"/>
    <col min="2" max="4" width="8.6640625" style="18" customWidth="1"/>
    <col min="5" max="7" width="8.6640625" style="31" customWidth="1"/>
    <col min="8" max="17" width="8.6640625" style="12" customWidth="1"/>
    <col min="18" max="16384" width="9.109375" style="12"/>
  </cols>
  <sheetData>
    <row r="1" spans="1:11" x14ac:dyDescent="0.3">
      <c r="A1" s="24"/>
      <c r="B1" s="36"/>
      <c r="C1" s="36"/>
      <c r="D1" s="37"/>
      <c r="E1" s="115" t="s">
        <v>20</v>
      </c>
      <c r="F1" s="116"/>
      <c r="G1" s="117"/>
      <c r="H1" s="115" t="s">
        <v>14</v>
      </c>
      <c r="I1" s="116"/>
      <c r="J1" s="78"/>
      <c r="K1" s="80"/>
    </row>
    <row r="2" spans="1:11" s="26" customFormat="1" x14ac:dyDescent="0.3">
      <c r="A2" s="25"/>
      <c r="B2" s="112" t="s">
        <v>20</v>
      </c>
      <c r="C2" s="113"/>
      <c r="D2" s="114"/>
      <c r="E2" s="112" t="s">
        <v>22</v>
      </c>
      <c r="F2" s="113"/>
      <c r="G2" s="114"/>
      <c r="H2" s="126" t="s">
        <v>9</v>
      </c>
      <c r="I2" s="126"/>
      <c r="J2" s="112" t="s">
        <v>75</v>
      </c>
      <c r="K2" s="114"/>
    </row>
    <row r="3" spans="1:11" s="26" customFormat="1" x14ac:dyDescent="0.3">
      <c r="A3" s="27"/>
      <c r="B3" s="121" t="s">
        <v>21</v>
      </c>
      <c r="C3" s="122"/>
      <c r="D3" s="123"/>
      <c r="E3" s="121" t="s">
        <v>36</v>
      </c>
      <c r="F3" s="122"/>
      <c r="G3" s="123"/>
      <c r="H3" s="109" t="s">
        <v>15</v>
      </c>
      <c r="I3" s="110"/>
      <c r="J3" s="112" t="s">
        <v>76</v>
      </c>
      <c r="K3" s="128"/>
    </row>
    <row r="4" spans="1:11" ht="13.5" customHeight="1" x14ac:dyDescent="0.3">
      <c r="A4" s="28"/>
      <c r="B4" s="1" t="s">
        <v>2</v>
      </c>
      <c r="C4" s="1" t="s">
        <v>1</v>
      </c>
      <c r="D4" s="1" t="s">
        <v>26</v>
      </c>
      <c r="E4" s="1" t="s">
        <v>2</v>
      </c>
      <c r="F4" s="1" t="s">
        <v>1</v>
      </c>
      <c r="G4" s="1" t="s">
        <v>115</v>
      </c>
      <c r="H4" s="127" t="s">
        <v>30</v>
      </c>
      <c r="I4" s="124"/>
      <c r="J4" s="121" t="s">
        <v>118</v>
      </c>
      <c r="K4" s="123"/>
    </row>
    <row r="5" spans="1:11" s="13" customFormat="1" ht="93" customHeight="1" thickBot="1" x14ac:dyDescent="0.3">
      <c r="A5" s="29" t="s">
        <v>6</v>
      </c>
      <c r="B5" s="5" t="s">
        <v>29</v>
      </c>
      <c r="C5" s="5" t="s">
        <v>28</v>
      </c>
      <c r="D5" s="5" t="s">
        <v>27</v>
      </c>
      <c r="E5" s="5" t="s">
        <v>38</v>
      </c>
      <c r="F5" s="5" t="s">
        <v>37</v>
      </c>
      <c r="G5" s="5" t="s">
        <v>116</v>
      </c>
      <c r="H5" s="4" t="s">
        <v>31</v>
      </c>
      <c r="I5" s="4" t="s">
        <v>32</v>
      </c>
      <c r="J5" s="4" t="s">
        <v>77</v>
      </c>
      <c r="K5" s="4" t="s">
        <v>78</v>
      </c>
    </row>
    <row r="6" spans="1:11" s="17" customFormat="1" ht="14.4" thickBot="1" x14ac:dyDescent="0.35">
      <c r="A6" s="14"/>
      <c r="B6" s="34"/>
      <c r="C6" s="34"/>
      <c r="D6" s="34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55" t="s">
        <v>44</v>
      </c>
      <c r="B7" s="50">
        <v>541</v>
      </c>
      <c r="C7" s="84">
        <v>162</v>
      </c>
      <c r="D7" s="85">
        <v>49</v>
      </c>
      <c r="E7" s="50">
        <v>518</v>
      </c>
      <c r="F7" s="84">
        <v>229</v>
      </c>
      <c r="G7" s="85">
        <v>5</v>
      </c>
      <c r="H7" s="60">
        <v>309</v>
      </c>
      <c r="I7" s="96">
        <v>376</v>
      </c>
      <c r="J7" s="60">
        <v>449</v>
      </c>
      <c r="K7" s="96">
        <v>280</v>
      </c>
    </row>
    <row r="8" spans="1:11" s="17" customFormat="1" x14ac:dyDescent="0.3">
      <c r="A8" s="56" t="s">
        <v>45</v>
      </c>
      <c r="B8" s="49">
        <v>1148</v>
      </c>
      <c r="C8" s="86">
        <v>303</v>
      </c>
      <c r="D8" s="87">
        <v>99</v>
      </c>
      <c r="E8" s="49">
        <v>1125</v>
      </c>
      <c r="F8" s="86">
        <v>422</v>
      </c>
      <c r="G8" s="87">
        <v>3</v>
      </c>
      <c r="H8" s="61">
        <v>646</v>
      </c>
      <c r="I8" s="97">
        <v>654</v>
      </c>
      <c r="J8" s="61">
        <v>841</v>
      </c>
      <c r="K8" s="97">
        <v>577</v>
      </c>
    </row>
    <row r="9" spans="1:11" s="17" customFormat="1" x14ac:dyDescent="0.3">
      <c r="A9" s="56" t="s">
        <v>46</v>
      </c>
      <c r="B9" s="49">
        <v>465</v>
      </c>
      <c r="C9" s="86">
        <v>157</v>
      </c>
      <c r="D9" s="87">
        <v>38</v>
      </c>
      <c r="E9" s="49">
        <v>446</v>
      </c>
      <c r="F9" s="86">
        <v>215</v>
      </c>
      <c r="G9" s="87">
        <v>4</v>
      </c>
      <c r="H9" s="61">
        <v>256</v>
      </c>
      <c r="I9" s="97">
        <v>330</v>
      </c>
      <c r="J9" s="61">
        <v>353</v>
      </c>
      <c r="K9" s="97">
        <v>249</v>
      </c>
    </row>
    <row r="10" spans="1:11" s="17" customFormat="1" x14ac:dyDescent="0.3">
      <c r="A10" s="56" t="s">
        <v>47</v>
      </c>
      <c r="B10" s="49">
        <v>326</v>
      </c>
      <c r="C10" s="86">
        <v>74</v>
      </c>
      <c r="D10" s="87">
        <v>25</v>
      </c>
      <c r="E10" s="49">
        <v>319</v>
      </c>
      <c r="F10" s="86">
        <v>104</v>
      </c>
      <c r="G10" s="87">
        <v>0</v>
      </c>
      <c r="H10" s="61">
        <v>194</v>
      </c>
      <c r="I10" s="97">
        <v>189</v>
      </c>
      <c r="J10" s="61">
        <v>250</v>
      </c>
      <c r="K10" s="97">
        <v>142</v>
      </c>
    </row>
    <row r="11" spans="1:11" s="17" customFormat="1" x14ac:dyDescent="0.3">
      <c r="A11" s="56" t="s">
        <v>48</v>
      </c>
      <c r="B11" s="49">
        <v>1076</v>
      </c>
      <c r="C11" s="86">
        <v>260</v>
      </c>
      <c r="D11" s="87">
        <v>76</v>
      </c>
      <c r="E11" s="49">
        <v>1036</v>
      </c>
      <c r="F11" s="86">
        <v>367</v>
      </c>
      <c r="G11" s="87">
        <v>6</v>
      </c>
      <c r="H11" s="61">
        <v>518</v>
      </c>
      <c r="I11" s="97">
        <v>736</v>
      </c>
      <c r="J11" s="61">
        <v>821</v>
      </c>
      <c r="K11" s="97">
        <v>508</v>
      </c>
    </row>
    <row r="12" spans="1:11" s="17" customFormat="1" x14ac:dyDescent="0.3">
      <c r="A12" s="56" t="s">
        <v>49</v>
      </c>
      <c r="B12" s="49">
        <v>801</v>
      </c>
      <c r="C12" s="86">
        <v>175</v>
      </c>
      <c r="D12" s="87">
        <v>77</v>
      </c>
      <c r="E12" s="49">
        <v>777</v>
      </c>
      <c r="F12" s="86">
        <v>272</v>
      </c>
      <c r="G12" s="87">
        <v>2</v>
      </c>
      <c r="H12" s="61">
        <v>407</v>
      </c>
      <c r="I12" s="97">
        <v>507</v>
      </c>
      <c r="J12" s="61">
        <v>633</v>
      </c>
      <c r="K12" s="97">
        <v>343</v>
      </c>
    </row>
    <row r="13" spans="1:11" s="17" customFormat="1" x14ac:dyDescent="0.3">
      <c r="A13" s="56" t="s">
        <v>50</v>
      </c>
      <c r="B13" s="90">
        <v>215</v>
      </c>
      <c r="C13" s="91">
        <v>25</v>
      </c>
      <c r="D13" s="92">
        <v>18</v>
      </c>
      <c r="E13" s="90">
        <v>217</v>
      </c>
      <c r="F13" s="91">
        <v>41</v>
      </c>
      <c r="G13" s="92">
        <v>0</v>
      </c>
      <c r="H13" s="61">
        <v>100</v>
      </c>
      <c r="I13" s="97">
        <v>119</v>
      </c>
      <c r="J13" s="61">
        <v>151</v>
      </c>
      <c r="K13" s="97">
        <v>87</v>
      </c>
    </row>
    <row r="14" spans="1:11" s="17" customFormat="1" x14ac:dyDescent="0.3">
      <c r="A14" s="56" t="s">
        <v>51</v>
      </c>
      <c r="B14" s="90">
        <v>1016</v>
      </c>
      <c r="C14" s="91">
        <v>240</v>
      </c>
      <c r="D14" s="92">
        <v>122</v>
      </c>
      <c r="E14" s="90">
        <v>1025</v>
      </c>
      <c r="F14" s="91">
        <v>353</v>
      </c>
      <c r="G14" s="92">
        <v>2</v>
      </c>
      <c r="H14" s="61">
        <v>546</v>
      </c>
      <c r="I14" s="97">
        <v>662</v>
      </c>
      <c r="J14" s="61">
        <v>779</v>
      </c>
      <c r="K14" s="97">
        <v>536</v>
      </c>
    </row>
    <row r="15" spans="1:11" s="17" customFormat="1" x14ac:dyDescent="0.3">
      <c r="A15" s="56" t="s">
        <v>52</v>
      </c>
      <c r="B15" s="90">
        <v>757</v>
      </c>
      <c r="C15" s="91">
        <v>130</v>
      </c>
      <c r="D15" s="92">
        <v>88</v>
      </c>
      <c r="E15" s="90">
        <v>798</v>
      </c>
      <c r="F15" s="91">
        <v>192</v>
      </c>
      <c r="G15" s="92">
        <v>0</v>
      </c>
      <c r="H15" s="61">
        <v>415</v>
      </c>
      <c r="I15" s="97">
        <v>444</v>
      </c>
      <c r="J15" s="61">
        <v>561</v>
      </c>
      <c r="K15" s="97">
        <v>357</v>
      </c>
    </row>
    <row r="16" spans="1:11" s="17" customFormat="1" x14ac:dyDescent="0.3">
      <c r="A16" s="57" t="s">
        <v>53</v>
      </c>
      <c r="B16" s="93">
        <v>135</v>
      </c>
      <c r="C16" s="94">
        <v>23</v>
      </c>
      <c r="D16" s="95">
        <v>8</v>
      </c>
      <c r="E16" s="93">
        <v>131</v>
      </c>
      <c r="F16" s="94">
        <v>32</v>
      </c>
      <c r="G16" s="95">
        <v>1</v>
      </c>
      <c r="H16" s="54">
        <v>61</v>
      </c>
      <c r="I16" s="98">
        <v>77</v>
      </c>
      <c r="J16" s="54">
        <v>104</v>
      </c>
      <c r="K16" s="98">
        <v>51</v>
      </c>
    </row>
    <row r="17" spans="1:13" s="17" customFormat="1" x14ac:dyDescent="0.3">
      <c r="A17" s="7" t="s">
        <v>23</v>
      </c>
      <c r="B17" s="53">
        <f t="shared" ref="B17:G17" si="0">SUM(B7:B16)</f>
        <v>6480</v>
      </c>
      <c r="C17" s="53">
        <f t="shared" si="0"/>
        <v>1549</v>
      </c>
      <c r="D17" s="53">
        <f t="shared" si="0"/>
        <v>600</v>
      </c>
      <c r="E17" s="53">
        <f t="shared" si="0"/>
        <v>6392</v>
      </c>
      <c r="F17" s="53">
        <f t="shared" ref="F17" si="1">SUM(F7:F16)</f>
        <v>2227</v>
      </c>
      <c r="G17" s="53">
        <f t="shared" si="0"/>
        <v>23</v>
      </c>
      <c r="H17" s="19">
        <f>SUM(H7:H16)</f>
        <v>3452</v>
      </c>
      <c r="I17" s="40">
        <f>SUM(I7:I16)</f>
        <v>4094</v>
      </c>
      <c r="J17" s="19">
        <f>SUM(J7:J16)</f>
        <v>4942</v>
      </c>
      <c r="K17" s="19">
        <f>SUM(K7:K16)</f>
        <v>3130</v>
      </c>
    </row>
    <row r="18" spans="1:13" s="17" customFormat="1" x14ac:dyDescent="0.3">
      <c r="A18" s="12"/>
      <c r="B18" s="18"/>
      <c r="C18" s="18"/>
      <c r="D18" s="18"/>
      <c r="E18" s="31"/>
      <c r="F18" s="31"/>
      <c r="G18" s="31"/>
      <c r="H18" s="12"/>
      <c r="I18" s="12"/>
      <c r="J18" s="12"/>
      <c r="K18" s="12"/>
    </row>
    <row r="19" spans="1:13" s="17" customFormat="1" x14ac:dyDescent="0.3">
      <c r="A19" s="18"/>
      <c r="B19" s="18"/>
      <c r="C19" s="18"/>
      <c r="D19" s="18"/>
      <c r="E19" s="31"/>
      <c r="F19" s="31"/>
      <c r="G19" s="31"/>
      <c r="H19" s="12"/>
      <c r="I19" s="12"/>
      <c r="J19" s="12"/>
      <c r="K19" s="12"/>
    </row>
    <row r="20" spans="1:13" s="17" customFormat="1" x14ac:dyDescent="0.3">
      <c r="A20" s="18"/>
      <c r="B20" s="18"/>
      <c r="C20" s="18"/>
      <c r="D20" s="18"/>
      <c r="E20" s="31"/>
      <c r="F20" s="31"/>
      <c r="G20" s="31"/>
      <c r="H20" s="12"/>
      <c r="I20" s="12"/>
      <c r="J20" s="12"/>
      <c r="K20" s="12"/>
      <c r="M20" s="17" t="s">
        <v>122</v>
      </c>
    </row>
    <row r="21" spans="1:13" s="17" customFormat="1" x14ac:dyDescent="0.3">
      <c r="A21" s="18"/>
      <c r="B21" s="18"/>
      <c r="C21" s="18"/>
      <c r="D21" s="18"/>
      <c r="E21" s="31"/>
      <c r="F21" s="31"/>
      <c r="G21" s="31"/>
      <c r="H21" s="12"/>
      <c r="I21" s="12"/>
      <c r="J21" s="12"/>
      <c r="K21" s="12"/>
    </row>
    <row r="22" spans="1:13" s="17" customFormat="1" x14ac:dyDescent="0.3">
      <c r="A22" s="18"/>
      <c r="B22" s="18"/>
      <c r="C22" s="18"/>
      <c r="D22" s="18"/>
      <c r="E22" s="31"/>
      <c r="F22" s="31"/>
      <c r="G22" s="31"/>
      <c r="H22" s="12"/>
      <c r="I22" s="12"/>
      <c r="J22" s="12"/>
      <c r="K22" s="12"/>
    </row>
    <row r="23" spans="1:13" s="17" customFormat="1" x14ac:dyDescent="0.3">
      <c r="A23" s="18"/>
      <c r="B23" s="18"/>
      <c r="C23" s="18"/>
      <c r="D23" s="18"/>
      <c r="E23" s="31"/>
      <c r="F23" s="31"/>
      <c r="G23" s="31"/>
      <c r="H23" s="12"/>
      <c r="I23" s="12"/>
      <c r="J23" s="12"/>
      <c r="K23" s="12"/>
    </row>
    <row r="24" spans="1:13" s="17" customFormat="1" x14ac:dyDescent="0.3">
      <c r="A24" s="18"/>
      <c r="B24" s="18"/>
      <c r="C24" s="18"/>
      <c r="D24" s="18"/>
      <c r="E24" s="31"/>
      <c r="F24" s="31"/>
      <c r="G24" s="31"/>
      <c r="H24" s="12"/>
      <c r="I24" s="12"/>
      <c r="J24" s="12"/>
      <c r="K24" s="12"/>
    </row>
    <row r="25" spans="1:13" s="17" customFormat="1" x14ac:dyDescent="0.3">
      <c r="A25" s="18"/>
      <c r="B25" s="18"/>
      <c r="C25" s="18"/>
      <c r="D25" s="18"/>
      <c r="E25" s="31"/>
      <c r="F25" s="31"/>
      <c r="G25" s="31"/>
      <c r="H25" s="12"/>
      <c r="I25" s="12"/>
      <c r="J25" s="12"/>
      <c r="K25" s="12"/>
    </row>
    <row r="26" spans="1:13" s="17" customFormat="1" x14ac:dyDescent="0.3">
      <c r="A26" s="18"/>
      <c r="B26" s="18"/>
      <c r="C26" s="18"/>
      <c r="D26" s="18"/>
      <c r="E26" s="31"/>
      <c r="F26" s="31"/>
      <c r="G26" s="31"/>
      <c r="H26" s="12"/>
      <c r="I26" s="12"/>
      <c r="J26" s="12"/>
      <c r="K26" s="12"/>
    </row>
    <row r="27" spans="1:13" s="17" customFormat="1" x14ac:dyDescent="0.3">
      <c r="A27" s="18"/>
      <c r="B27" s="18"/>
      <c r="C27" s="18"/>
      <c r="D27" s="18"/>
      <c r="E27" s="31"/>
      <c r="F27" s="31"/>
      <c r="G27" s="31"/>
      <c r="H27" s="12"/>
      <c r="I27" s="12"/>
      <c r="J27" s="12"/>
      <c r="K27" s="12"/>
    </row>
    <row r="28" spans="1:13" s="17" customFormat="1" x14ac:dyDescent="0.3">
      <c r="A28" s="18"/>
      <c r="B28" s="18"/>
      <c r="C28" s="18"/>
      <c r="D28" s="18"/>
      <c r="E28" s="31"/>
      <c r="F28" s="31"/>
      <c r="G28" s="31"/>
      <c r="H28" s="12"/>
      <c r="I28" s="12"/>
      <c r="J28" s="12"/>
      <c r="K28" s="12"/>
    </row>
    <row r="29" spans="1:13" s="17" customFormat="1" x14ac:dyDescent="0.3">
      <c r="A29" s="18"/>
      <c r="B29" s="18"/>
      <c r="C29" s="18"/>
      <c r="D29" s="18"/>
      <c r="E29" s="31"/>
      <c r="F29" s="31"/>
      <c r="G29" s="31"/>
      <c r="H29" s="12"/>
      <c r="I29" s="12"/>
      <c r="J29" s="12"/>
      <c r="K29" s="12"/>
    </row>
    <row r="30" spans="1:13" s="17" customFormat="1" x14ac:dyDescent="0.3">
      <c r="A30" s="18"/>
      <c r="B30" s="18"/>
      <c r="C30" s="18"/>
      <c r="D30" s="18"/>
      <c r="E30" s="31"/>
      <c r="F30" s="31"/>
      <c r="G30" s="31"/>
      <c r="H30" s="12"/>
      <c r="I30" s="12"/>
      <c r="J30" s="12"/>
      <c r="K30" s="12"/>
    </row>
    <row r="31" spans="1:13" s="17" customFormat="1" x14ac:dyDescent="0.3">
      <c r="A31" s="18"/>
      <c r="B31" s="18"/>
      <c r="C31" s="18"/>
      <c r="D31" s="18"/>
      <c r="E31" s="31"/>
      <c r="F31" s="31"/>
      <c r="G31" s="31"/>
      <c r="H31" s="12"/>
      <c r="I31" s="12"/>
      <c r="J31" s="12"/>
      <c r="K31" s="12"/>
    </row>
    <row r="32" spans="1:13" s="17" customFormat="1" x14ac:dyDescent="0.3">
      <c r="A32" s="18"/>
      <c r="B32" s="18"/>
      <c r="C32" s="18"/>
      <c r="D32" s="18"/>
      <c r="E32" s="31"/>
      <c r="F32" s="31"/>
      <c r="G32" s="31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31"/>
      <c r="F33" s="31"/>
      <c r="G33" s="31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31"/>
      <c r="F34" s="31"/>
      <c r="G34" s="31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1"/>
      <c r="F35" s="31"/>
      <c r="G35" s="31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1"/>
      <c r="F36" s="31"/>
      <c r="G36" s="31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1"/>
      <c r="F37" s="31"/>
      <c r="G37" s="31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1"/>
      <c r="F38" s="31"/>
      <c r="G38" s="31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1"/>
      <c r="F39" s="31"/>
      <c r="G39" s="31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1"/>
      <c r="F40" s="31"/>
      <c r="G40" s="31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1"/>
      <c r="F41" s="31"/>
      <c r="G41" s="31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1"/>
      <c r="F42" s="31"/>
      <c r="G42" s="31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1"/>
      <c r="F43" s="31"/>
      <c r="G43" s="31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1"/>
      <c r="F44" s="31"/>
      <c r="G44" s="31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1"/>
      <c r="F45" s="31"/>
      <c r="G45" s="31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1"/>
      <c r="F46" s="31"/>
      <c r="G46" s="31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1"/>
      <c r="F47" s="31"/>
      <c r="G47" s="31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1"/>
      <c r="F48" s="31"/>
      <c r="G48" s="31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1"/>
      <c r="F49" s="31"/>
      <c r="G49" s="31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1"/>
      <c r="F50" s="31"/>
      <c r="G50" s="31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1"/>
      <c r="F51" s="31"/>
      <c r="G51" s="31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1"/>
      <c r="F52" s="31"/>
      <c r="G52" s="31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1"/>
      <c r="F53" s="31"/>
      <c r="G53" s="31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1"/>
      <c r="F54" s="31"/>
      <c r="G54" s="31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1"/>
      <c r="F55" s="31"/>
      <c r="G55" s="31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1"/>
      <c r="F56" s="31"/>
      <c r="G56" s="31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1"/>
      <c r="F57" s="31"/>
      <c r="G57" s="31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31"/>
      <c r="F58" s="31"/>
      <c r="G58" s="31"/>
      <c r="H58" s="12"/>
      <c r="I58" s="12"/>
      <c r="J58" s="12"/>
      <c r="K58" s="12"/>
    </row>
    <row r="59" spans="1:11" s="17" customFormat="1" x14ac:dyDescent="0.3">
      <c r="A59" s="18"/>
      <c r="B59" s="18"/>
      <c r="C59" s="18"/>
      <c r="D59" s="18"/>
      <c r="E59" s="31"/>
      <c r="F59" s="31"/>
      <c r="G59" s="31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31"/>
      <c r="F60" s="31"/>
      <c r="G60" s="31"/>
      <c r="H60" s="12"/>
      <c r="I60" s="12"/>
      <c r="J60" s="12"/>
      <c r="K60" s="12"/>
    </row>
    <row r="61" spans="1:11" s="17" customFormat="1" x14ac:dyDescent="0.3">
      <c r="A61" s="18"/>
      <c r="B61" s="18"/>
      <c r="C61" s="18"/>
      <c r="D61" s="18"/>
      <c r="E61" s="31"/>
      <c r="F61" s="31"/>
      <c r="G61" s="31"/>
      <c r="H61" s="12"/>
      <c r="I61" s="12"/>
      <c r="J61" s="12"/>
      <c r="K61" s="12"/>
    </row>
    <row r="62" spans="1:11" s="17" customFormat="1" x14ac:dyDescent="0.3">
      <c r="A62" s="18"/>
      <c r="B62" s="18"/>
      <c r="C62" s="18"/>
      <c r="D62" s="18"/>
      <c r="E62" s="31"/>
      <c r="F62" s="31"/>
      <c r="G62" s="31"/>
      <c r="H62" s="12"/>
      <c r="I62" s="12"/>
      <c r="J62" s="12"/>
      <c r="K62" s="12"/>
    </row>
    <row r="63" spans="1:11" s="17" customFormat="1" ht="14.4" customHeight="1" x14ac:dyDescent="0.3">
      <c r="A63" s="18"/>
      <c r="B63" s="18"/>
      <c r="C63" s="18"/>
      <c r="D63" s="18"/>
      <c r="E63" s="31"/>
      <c r="F63" s="31"/>
      <c r="G63" s="31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1"/>
      <c r="F64" s="31"/>
      <c r="G64" s="31"/>
      <c r="H64" s="12"/>
      <c r="I64" s="12"/>
      <c r="J64" s="12"/>
      <c r="K64" s="12"/>
    </row>
    <row r="65" spans="1:11" s="30" customFormat="1" x14ac:dyDescent="0.3">
      <c r="A65" s="18"/>
      <c r="B65" s="18"/>
      <c r="C65" s="18"/>
      <c r="D65" s="18"/>
      <c r="E65" s="31"/>
      <c r="F65" s="31"/>
      <c r="G65" s="31"/>
      <c r="H65" s="12"/>
      <c r="I65" s="12"/>
      <c r="J65" s="12"/>
      <c r="K65" s="12"/>
    </row>
    <row r="66" spans="1:11" s="30" customFormat="1" x14ac:dyDescent="0.3">
      <c r="A66" s="18"/>
      <c r="B66" s="18"/>
      <c r="C66" s="18"/>
      <c r="D66" s="18"/>
      <c r="E66" s="31"/>
      <c r="F66" s="31"/>
      <c r="G66" s="31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1"/>
      <c r="F67" s="31"/>
      <c r="G67" s="31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1"/>
      <c r="F68" s="31"/>
      <c r="G68" s="31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31"/>
      <c r="F69" s="31"/>
      <c r="G69" s="31"/>
      <c r="H69" s="12"/>
      <c r="I69" s="12"/>
      <c r="J69" s="12"/>
      <c r="K69" s="12"/>
    </row>
    <row r="70" spans="1:11" s="17" customFormat="1" x14ac:dyDescent="0.3">
      <c r="A70" s="18"/>
      <c r="B70" s="18"/>
      <c r="C70" s="18"/>
      <c r="D70" s="18"/>
      <c r="E70" s="31"/>
      <c r="F70" s="31"/>
      <c r="G70" s="31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31"/>
      <c r="F71" s="31"/>
      <c r="G71" s="31"/>
      <c r="H71" s="12"/>
      <c r="I71" s="12"/>
      <c r="J71" s="12"/>
      <c r="K71" s="12"/>
    </row>
    <row r="72" spans="1:11" s="17" customFormat="1" x14ac:dyDescent="0.3">
      <c r="A72" s="18"/>
      <c r="B72" s="18"/>
      <c r="C72" s="18"/>
      <c r="D72" s="18"/>
      <c r="E72" s="31"/>
      <c r="F72" s="31"/>
      <c r="G72" s="31"/>
      <c r="H72" s="12"/>
      <c r="I72" s="12"/>
      <c r="J72" s="12"/>
      <c r="K72" s="12"/>
    </row>
    <row r="73" spans="1:11" s="17" customFormat="1" x14ac:dyDescent="0.3">
      <c r="A73" s="18"/>
      <c r="B73" s="18"/>
      <c r="C73" s="18"/>
      <c r="D73" s="18"/>
      <c r="E73" s="31"/>
      <c r="F73" s="31"/>
      <c r="G73" s="31"/>
      <c r="H73" s="12"/>
      <c r="I73" s="12"/>
      <c r="J73" s="12"/>
      <c r="K73" s="12"/>
    </row>
    <row r="74" spans="1:11" s="17" customFormat="1" ht="14.4" customHeight="1" x14ac:dyDescent="0.3">
      <c r="A74" s="18"/>
      <c r="B74" s="18"/>
      <c r="C74" s="18"/>
      <c r="D74" s="18"/>
      <c r="E74" s="31"/>
      <c r="F74" s="31"/>
      <c r="G74" s="31"/>
      <c r="H74" s="12"/>
      <c r="I74" s="12"/>
      <c r="J74" s="12"/>
      <c r="K74" s="12"/>
    </row>
    <row r="75" spans="1:11" s="17" customFormat="1" x14ac:dyDescent="0.3">
      <c r="A75" s="18"/>
      <c r="B75" s="18"/>
      <c r="C75" s="18"/>
      <c r="D75" s="18"/>
      <c r="E75" s="31"/>
      <c r="F75" s="31"/>
      <c r="G75" s="31"/>
      <c r="H75" s="12"/>
      <c r="I75" s="12"/>
      <c r="J75" s="12"/>
      <c r="K75" s="12"/>
    </row>
    <row r="76" spans="1:11" s="30" customFormat="1" x14ac:dyDescent="0.3">
      <c r="A76" s="18"/>
      <c r="B76" s="18"/>
      <c r="C76" s="18"/>
      <c r="D76" s="18"/>
      <c r="E76" s="31"/>
      <c r="F76" s="31"/>
      <c r="G76" s="31"/>
      <c r="H76" s="12"/>
      <c r="I76" s="12"/>
      <c r="J76" s="12"/>
      <c r="K76" s="12"/>
    </row>
    <row r="77" spans="1:11" s="30" customFormat="1" x14ac:dyDescent="0.3">
      <c r="A77" s="18"/>
      <c r="B77" s="18"/>
      <c r="C77" s="18"/>
      <c r="D77" s="18"/>
      <c r="E77" s="31"/>
      <c r="F77" s="31"/>
      <c r="G77" s="31"/>
      <c r="H77" s="12"/>
      <c r="I77" s="12"/>
      <c r="J77" s="12"/>
      <c r="K77" s="12"/>
    </row>
    <row r="78" spans="1:11" s="30" customFormat="1" x14ac:dyDescent="0.3">
      <c r="A78" s="18"/>
      <c r="B78" s="18"/>
      <c r="C78" s="18"/>
      <c r="D78" s="18"/>
      <c r="E78" s="31"/>
      <c r="F78" s="31"/>
      <c r="G78" s="31"/>
      <c r="H78" s="12"/>
      <c r="I78" s="12"/>
      <c r="J78" s="12"/>
      <c r="K78" s="12"/>
    </row>
    <row r="79" spans="1:11" s="30" customFormat="1" x14ac:dyDescent="0.3">
      <c r="A79" s="18"/>
      <c r="B79" s="18"/>
      <c r="C79" s="18"/>
      <c r="D79" s="18"/>
      <c r="E79" s="31"/>
      <c r="F79" s="31"/>
      <c r="G79" s="31"/>
      <c r="H79" s="12"/>
      <c r="I79" s="12"/>
      <c r="J79" s="12"/>
      <c r="K79" s="12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zoomScaleSheetLayoutView="100" workbookViewId="0">
      <pane ySplit="6" topLeftCell="A8" activePane="bottomLeft" state="frozen"/>
      <selection activeCell="E14" sqref="E14"/>
      <selection pane="bottomLeft" activeCell="G7" sqref="G7:L16"/>
    </sheetView>
  </sheetViews>
  <sheetFormatPr defaultColWidth="9.109375" defaultRowHeight="13.8" x14ac:dyDescent="0.3"/>
  <cols>
    <col min="1" max="1" width="10.109375" style="18" customWidth="1"/>
    <col min="2" max="13" width="8.6640625" style="12" customWidth="1"/>
    <col min="14" max="16384" width="9.109375" style="12"/>
  </cols>
  <sheetData>
    <row r="1" spans="1:12" x14ac:dyDescent="0.3">
      <c r="A1" s="35"/>
      <c r="B1" s="109"/>
      <c r="C1" s="110"/>
      <c r="D1" s="110"/>
      <c r="E1" s="110"/>
      <c r="F1" s="111"/>
      <c r="G1" s="109"/>
      <c r="H1" s="110"/>
      <c r="I1" s="110"/>
      <c r="J1" s="110"/>
      <c r="K1" s="110"/>
      <c r="L1" s="111"/>
    </row>
    <row r="2" spans="1:12" x14ac:dyDescent="0.3">
      <c r="A2" s="39"/>
      <c r="B2" s="112" t="s">
        <v>4</v>
      </c>
      <c r="C2" s="113"/>
      <c r="D2" s="113"/>
      <c r="E2" s="113"/>
      <c r="F2" s="114"/>
      <c r="G2" s="121" t="s">
        <v>55</v>
      </c>
      <c r="H2" s="122"/>
      <c r="I2" s="122"/>
      <c r="J2" s="122"/>
      <c r="K2" s="122"/>
      <c r="L2" s="123"/>
    </row>
    <row r="3" spans="1:12" x14ac:dyDescent="0.3">
      <c r="A3" s="27"/>
      <c r="B3" s="112" t="s">
        <v>5</v>
      </c>
      <c r="C3" s="113"/>
      <c r="D3" s="113"/>
      <c r="E3" s="113"/>
      <c r="F3" s="114"/>
      <c r="G3" s="130" t="s">
        <v>13</v>
      </c>
      <c r="H3" s="132"/>
      <c r="I3" s="130" t="s">
        <v>7</v>
      </c>
      <c r="J3" s="132"/>
      <c r="K3" s="130" t="s">
        <v>8</v>
      </c>
      <c r="L3" s="131"/>
    </row>
    <row r="4" spans="1:12" x14ac:dyDescent="0.3">
      <c r="A4" s="28"/>
      <c r="B4" s="9"/>
      <c r="C4" s="10"/>
      <c r="D4" s="10"/>
      <c r="E4" s="10"/>
      <c r="F4" s="11"/>
      <c r="G4" s="1" t="s">
        <v>1</v>
      </c>
      <c r="H4" s="1" t="s">
        <v>2</v>
      </c>
      <c r="I4" s="1" t="s">
        <v>1</v>
      </c>
      <c r="J4" s="8" t="s">
        <v>2</v>
      </c>
      <c r="K4" s="8" t="s">
        <v>2</v>
      </c>
      <c r="L4" s="8" t="s">
        <v>1</v>
      </c>
    </row>
    <row r="5" spans="1:12" ht="93" customHeight="1" thickBot="1" x14ac:dyDescent="0.35">
      <c r="A5" s="29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39</v>
      </c>
      <c r="H5" s="4" t="s">
        <v>40</v>
      </c>
      <c r="I5" s="4" t="s">
        <v>41</v>
      </c>
      <c r="J5" s="4" t="s">
        <v>42</v>
      </c>
      <c r="K5" s="4" t="s">
        <v>43</v>
      </c>
      <c r="L5" s="4" t="s">
        <v>68</v>
      </c>
    </row>
    <row r="6" spans="1:12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3">
      <c r="A7" s="75" t="s">
        <v>44</v>
      </c>
      <c r="B7" s="65">
        <v>909</v>
      </c>
      <c r="C7" s="21">
        <v>233</v>
      </c>
      <c r="D7" s="42">
        <f t="shared" ref="D7:D16" si="0">IF(C7&lt;&gt;0,C7+B7,"")</f>
        <v>1142</v>
      </c>
      <c r="E7" s="21">
        <v>785</v>
      </c>
      <c r="F7" s="22">
        <f t="shared" ref="F7:F17" si="1">IF(E7&lt;&gt;0,E7/D7,"")</f>
        <v>0.68739054290718038</v>
      </c>
      <c r="G7" s="99">
        <v>185</v>
      </c>
      <c r="H7" s="21">
        <v>555</v>
      </c>
      <c r="I7" s="99">
        <v>167</v>
      </c>
      <c r="J7" s="21">
        <v>574</v>
      </c>
      <c r="K7" s="99">
        <v>529</v>
      </c>
      <c r="L7" s="21">
        <v>216</v>
      </c>
    </row>
    <row r="8" spans="1:12" x14ac:dyDescent="0.3">
      <c r="A8" s="58" t="s">
        <v>45</v>
      </c>
      <c r="B8" s="66">
        <v>1880</v>
      </c>
      <c r="C8" s="23">
        <v>245</v>
      </c>
      <c r="D8" s="43">
        <f t="shared" si="0"/>
        <v>2125</v>
      </c>
      <c r="E8" s="23">
        <v>1588</v>
      </c>
      <c r="F8" s="22">
        <f t="shared" si="1"/>
        <v>0.74729411764705878</v>
      </c>
      <c r="G8" s="100">
        <v>323</v>
      </c>
      <c r="H8" s="23">
        <v>1201</v>
      </c>
      <c r="I8" s="100">
        <v>320</v>
      </c>
      <c r="J8" s="23">
        <v>1198</v>
      </c>
      <c r="K8" s="100">
        <v>1108</v>
      </c>
      <c r="L8" s="23">
        <v>435</v>
      </c>
    </row>
    <row r="9" spans="1:12" x14ac:dyDescent="0.3">
      <c r="A9" s="58" t="s">
        <v>46</v>
      </c>
      <c r="B9" s="66">
        <v>832</v>
      </c>
      <c r="C9" s="23">
        <v>168</v>
      </c>
      <c r="D9" s="43">
        <f t="shared" si="0"/>
        <v>1000</v>
      </c>
      <c r="E9" s="23">
        <v>681</v>
      </c>
      <c r="F9" s="22">
        <f t="shared" si="1"/>
        <v>0.68100000000000005</v>
      </c>
      <c r="G9" s="100">
        <v>162</v>
      </c>
      <c r="H9" s="23">
        <v>486</v>
      </c>
      <c r="I9" s="100">
        <v>151</v>
      </c>
      <c r="J9" s="23">
        <v>503</v>
      </c>
      <c r="K9" s="100">
        <v>466</v>
      </c>
      <c r="L9" s="23">
        <v>191</v>
      </c>
    </row>
    <row r="10" spans="1:12" x14ac:dyDescent="0.3">
      <c r="A10" s="58" t="s">
        <v>47</v>
      </c>
      <c r="B10" s="66">
        <v>526</v>
      </c>
      <c r="C10" s="23">
        <v>93</v>
      </c>
      <c r="D10" s="43">
        <f t="shared" si="0"/>
        <v>619</v>
      </c>
      <c r="E10" s="23">
        <v>441</v>
      </c>
      <c r="F10" s="22">
        <f t="shared" si="1"/>
        <v>0.71243941841680125</v>
      </c>
      <c r="G10" s="100">
        <v>83</v>
      </c>
      <c r="H10" s="23">
        <v>332</v>
      </c>
      <c r="I10" s="100">
        <v>79</v>
      </c>
      <c r="J10" s="23">
        <v>331</v>
      </c>
      <c r="K10" s="100">
        <v>317</v>
      </c>
      <c r="L10" s="23">
        <v>96</v>
      </c>
    </row>
    <row r="11" spans="1:12" x14ac:dyDescent="0.3">
      <c r="A11" s="58" t="s">
        <v>48</v>
      </c>
      <c r="B11" s="66">
        <v>1594</v>
      </c>
      <c r="C11" s="23">
        <v>365</v>
      </c>
      <c r="D11" s="43">
        <f t="shared" si="0"/>
        <v>1959</v>
      </c>
      <c r="E11" s="23">
        <v>1456</v>
      </c>
      <c r="F11" s="22">
        <f t="shared" si="1"/>
        <v>0.74323634507401737</v>
      </c>
      <c r="G11" s="100">
        <v>268</v>
      </c>
      <c r="H11" s="23">
        <v>1132</v>
      </c>
      <c r="I11" s="100">
        <v>248</v>
      </c>
      <c r="J11" s="23">
        <v>1146</v>
      </c>
      <c r="K11" s="100">
        <v>958</v>
      </c>
      <c r="L11" s="23">
        <v>446</v>
      </c>
    </row>
    <row r="12" spans="1:12" x14ac:dyDescent="0.3">
      <c r="A12" s="58" t="s">
        <v>49</v>
      </c>
      <c r="B12" s="66">
        <v>1242</v>
      </c>
      <c r="C12" s="23">
        <v>244</v>
      </c>
      <c r="D12" s="43">
        <f t="shared" si="0"/>
        <v>1486</v>
      </c>
      <c r="E12" s="23">
        <v>1080</v>
      </c>
      <c r="F12" s="22">
        <f t="shared" si="1"/>
        <v>0.72678331090174964</v>
      </c>
      <c r="G12" s="100">
        <v>184</v>
      </c>
      <c r="H12" s="23">
        <v>854</v>
      </c>
      <c r="I12" s="100">
        <v>192</v>
      </c>
      <c r="J12" s="23">
        <v>832</v>
      </c>
      <c r="K12" s="100">
        <v>751</v>
      </c>
      <c r="L12" s="23">
        <v>289</v>
      </c>
    </row>
    <row r="13" spans="1:12" x14ac:dyDescent="0.3">
      <c r="A13" s="58" t="s">
        <v>50</v>
      </c>
      <c r="B13" s="67">
        <v>307</v>
      </c>
      <c r="C13" s="52">
        <v>36</v>
      </c>
      <c r="D13" s="43">
        <f t="shared" si="0"/>
        <v>343</v>
      </c>
      <c r="E13" s="52">
        <v>262</v>
      </c>
      <c r="F13" s="22">
        <f t="shared" si="1"/>
        <v>0.76384839650145775</v>
      </c>
      <c r="G13" s="100">
        <v>38</v>
      </c>
      <c r="H13" s="23">
        <v>218</v>
      </c>
      <c r="I13" s="100">
        <v>35</v>
      </c>
      <c r="J13" s="23">
        <v>217</v>
      </c>
      <c r="K13" s="100">
        <v>182</v>
      </c>
      <c r="L13" s="23">
        <v>74</v>
      </c>
    </row>
    <row r="14" spans="1:12" x14ac:dyDescent="0.3">
      <c r="A14" s="58" t="s">
        <v>51</v>
      </c>
      <c r="B14" s="66">
        <v>1614</v>
      </c>
      <c r="C14" s="23">
        <v>253</v>
      </c>
      <c r="D14" s="51">
        <f t="shared" si="0"/>
        <v>1867</v>
      </c>
      <c r="E14" s="23">
        <v>1412</v>
      </c>
      <c r="F14" s="22">
        <f t="shared" si="1"/>
        <v>0.75629351901446173</v>
      </c>
      <c r="G14" s="100">
        <v>269</v>
      </c>
      <c r="H14" s="23">
        <v>1081</v>
      </c>
      <c r="I14" s="100">
        <v>236</v>
      </c>
      <c r="J14" s="23">
        <v>1124</v>
      </c>
      <c r="K14" s="100">
        <v>941</v>
      </c>
      <c r="L14" s="23">
        <v>432</v>
      </c>
    </row>
    <row r="15" spans="1:12" x14ac:dyDescent="0.3">
      <c r="A15" s="58" t="s">
        <v>52</v>
      </c>
      <c r="B15" s="66">
        <v>1120</v>
      </c>
      <c r="C15" s="23">
        <v>198</v>
      </c>
      <c r="D15" s="43">
        <f t="shared" si="0"/>
        <v>1318</v>
      </c>
      <c r="E15" s="23">
        <v>1011</v>
      </c>
      <c r="F15" s="22">
        <f t="shared" si="1"/>
        <v>0.76707132018209412</v>
      </c>
      <c r="G15" s="100">
        <v>181</v>
      </c>
      <c r="H15" s="23">
        <v>771</v>
      </c>
      <c r="I15" s="100">
        <v>144</v>
      </c>
      <c r="J15" s="23">
        <v>823</v>
      </c>
      <c r="K15" s="100">
        <v>747</v>
      </c>
      <c r="L15" s="23">
        <v>239</v>
      </c>
    </row>
    <row r="16" spans="1:12" x14ac:dyDescent="0.3">
      <c r="A16" s="76" t="s">
        <v>53</v>
      </c>
      <c r="B16" s="66">
        <v>192</v>
      </c>
      <c r="C16" s="23">
        <v>28</v>
      </c>
      <c r="D16" s="43">
        <f t="shared" si="0"/>
        <v>220</v>
      </c>
      <c r="E16" s="23">
        <v>168</v>
      </c>
      <c r="F16" s="22">
        <f t="shared" si="1"/>
        <v>0.76363636363636367</v>
      </c>
      <c r="G16" s="101">
        <v>25</v>
      </c>
      <c r="H16" s="102">
        <v>140</v>
      </c>
      <c r="I16" s="101">
        <v>28</v>
      </c>
      <c r="J16" s="102">
        <v>136</v>
      </c>
      <c r="K16" s="101">
        <v>122</v>
      </c>
      <c r="L16" s="102">
        <v>44</v>
      </c>
    </row>
    <row r="17" spans="1:12" x14ac:dyDescent="0.3">
      <c r="A17" s="7" t="s">
        <v>23</v>
      </c>
      <c r="B17" s="19">
        <f>SUM(B7:B16)</f>
        <v>10216</v>
      </c>
      <c r="C17" s="19">
        <f>SUM(C7:C16)</f>
        <v>1863</v>
      </c>
      <c r="D17" s="19">
        <f>SUM(D7:D16)</f>
        <v>12079</v>
      </c>
      <c r="E17" s="19">
        <f>SUM(E7:E16)</f>
        <v>8884</v>
      </c>
      <c r="F17" s="47">
        <f t="shared" si="1"/>
        <v>0.73549134862157461</v>
      </c>
      <c r="G17" s="40">
        <f t="shared" ref="G17:L17" si="2">SUM(G7:G16)</f>
        <v>1718</v>
      </c>
      <c r="H17" s="40">
        <f t="shared" si="2"/>
        <v>6770</v>
      </c>
      <c r="I17" s="19">
        <f t="shared" si="2"/>
        <v>1600</v>
      </c>
      <c r="J17" s="19">
        <f t="shared" si="2"/>
        <v>6884</v>
      </c>
      <c r="K17" s="19">
        <f t="shared" si="2"/>
        <v>6121</v>
      </c>
      <c r="L17" s="19">
        <f t="shared" si="2"/>
        <v>2462</v>
      </c>
    </row>
    <row r="18" spans="1:12" x14ac:dyDescent="0.3">
      <c r="B18" s="38"/>
      <c r="C18" s="38"/>
      <c r="D18" s="38"/>
      <c r="E18" s="45"/>
      <c r="F18" s="44"/>
    </row>
    <row r="19" spans="1:12" x14ac:dyDescent="0.3">
      <c r="B19" s="129" t="s">
        <v>19</v>
      </c>
      <c r="C19" s="129"/>
      <c r="D19" s="129"/>
      <c r="E19" s="46">
        <v>2364</v>
      </c>
    </row>
  </sheetData>
  <sheetProtection selectLockedCells="1"/>
  <mergeCells count="9">
    <mergeCell ref="B19:D19"/>
    <mergeCell ref="B3:F3"/>
    <mergeCell ref="B1:F1"/>
    <mergeCell ref="B2:F2"/>
    <mergeCell ref="G2:L2"/>
    <mergeCell ref="G1:L1"/>
    <mergeCell ref="K3:L3"/>
    <mergeCell ref="G3:H3"/>
    <mergeCell ref="I3:J3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zoomScaleSheetLayoutView="100" workbookViewId="0">
      <pane ySplit="6" topLeftCell="A7" activePane="bottomLeft" state="frozen"/>
      <selection activeCell="E14" sqref="E14"/>
      <selection pane="bottomLeft" activeCell="H17" sqref="H17"/>
    </sheetView>
  </sheetViews>
  <sheetFormatPr defaultColWidth="9.109375" defaultRowHeight="13.8" x14ac:dyDescent="0.3"/>
  <cols>
    <col min="1" max="1" width="11.109375" style="18" customWidth="1"/>
    <col min="2" max="4" width="8.6640625" style="18" customWidth="1"/>
    <col min="5" max="5" width="12.109375" style="12" bestFit="1" customWidth="1"/>
    <col min="6" max="17" width="8.6640625" style="12" customWidth="1"/>
    <col min="18" max="16384" width="9.109375" style="12"/>
  </cols>
  <sheetData>
    <row r="1" spans="1:5" x14ac:dyDescent="0.3">
      <c r="A1" s="24"/>
      <c r="B1" s="115" t="s">
        <v>18</v>
      </c>
      <c r="C1" s="117"/>
      <c r="D1" s="79"/>
      <c r="E1" s="48" t="s">
        <v>18</v>
      </c>
    </row>
    <row r="2" spans="1:5" x14ac:dyDescent="0.3">
      <c r="A2" s="25"/>
      <c r="B2" s="121" t="s">
        <v>24</v>
      </c>
      <c r="C2" s="123"/>
      <c r="D2" s="77" t="s">
        <v>18</v>
      </c>
      <c r="E2" s="82" t="s">
        <v>35</v>
      </c>
    </row>
    <row r="3" spans="1:5" x14ac:dyDescent="0.3">
      <c r="A3" s="25"/>
      <c r="B3" s="83" t="s">
        <v>25</v>
      </c>
      <c r="C3" s="83" t="s">
        <v>33</v>
      </c>
      <c r="D3" s="81" t="s">
        <v>34</v>
      </c>
      <c r="E3" s="6" t="s">
        <v>3</v>
      </c>
    </row>
    <row r="4" spans="1:5" x14ac:dyDescent="0.3">
      <c r="A4" s="32"/>
      <c r="B4" s="1" t="s">
        <v>2</v>
      </c>
      <c r="C4" s="1" t="s">
        <v>2</v>
      </c>
      <c r="D4" s="1" t="s">
        <v>2</v>
      </c>
      <c r="E4" s="2" t="s">
        <v>2</v>
      </c>
    </row>
    <row r="5" spans="1:5" ht="93" customHeight="1" thickBot="1" x14ac:dyDescent="0.35">
      <c r="A5" s="33" t="s">
        <v>6</v>
      </c>
      <c r="B5" s="41" t="s">
        <v>69</v>
      </c>
      <c r="C5" s="41" t="s">
        <v>70</v>
      </c>
      <c r="D5" s="73" t="s">
        <v>71</v>
      </c>
      <c r="E5" s="4" t="s">
        <v>54</v>
      </c>
    </row>
    <row r="6" spans="1:5" ht="14.4" thickBot="1" x14ac:dyDescent="0.35">
      <c r="A6" s="14"/>
      <c r="B6" s="34"/>
      <c r="C6" s="34"/>
      <c r="D6" s="34"/>
      <c r="E6" s="16"/>
    </row>
    <row r="7" spans="1:5" x14ac:dyDescent="0.3">
      <c r="A7" s="55" t="s">
        <v>44</v>
      </c>
      <c r="B7" s="50">
        <v>681</v>
      </c>
      <c r="C7" s="50">
        <v>683</v>
      </c>
      <c r="D7" s="50">
        <v>693</v>
      </c>
      <c r="E7" s="63">
        <v>656</v>
      </c>
    </row>
    <row r="8" spans="1:5" x14ac:dyDescent="0.3">
      <c r="A8" s="56" t="s">
        <v>45</v>
      </c>
      <c r="B8" s="49">
        <v>1369</v>
      </c>
      <c r="C8" s="49">
        <v>1378</v>
      </c>
      <c r="D8" s="49">
        <v>1406</v>
      </c>
      <c r="E8" s="64">
        <v>1314</v>
      </c>
    </row>
    <row r="9" spans="1:5" x14ac:dyDescent="0.3">
      <c r="A9" s="56" t="s">
        <v>46</v>
      </c>
      <c r="B9" s="49">
        <v>586</v>
      </c>
      <c r="C9" s="49">
        <v>582</v>
      </c>
      <c r="D9" s="49">
        <v>616</v>
      </c>
      <c r="E9" s="64">
        <v>549</v>
      </c>
    </row>
    <row r="10" spans="1:5" x14ac:dyDescent="0.3">
      <c r="A10" s="56" t="s">
        <v>47</v>
      </c>
      <c r="B10" s="49">
        <v>374</v>
      </c>
      <c r="C10" s="49">
        <v>379</v>
      </c>
      <c r="D10" s="49">
        <v>396</v>
      </c>
      <c r="E10" s="64">
        <v>361</v>
      </c>
    </row>
    <row r="11" spans="1:5" x14ac:dyDescent="0.3">
      <c r="A11" s="56" t="s">
        <v>48</v>
      </c>
      <c r="B11" s="49">
        <v>1279</v>
      </c>
      <c r="C11" s="49">
        <v>1290</v>
      </c>
      <c r="D11" s="49">
        <v>1330</v>
      </c>
      <c r="E11" s="64">
        <v>1264</v>
      </c>
    </row>
    <row r="12" spans="1:5" x14ac:dyDescent="0.3">
      <c r="A12" s="56" t="s">
        <v>49</v>
      </c>
      <c r="B12" s="49">
        <v>950</v>
      </c>
      <c r="C12" s="49">
        <v>960</v>
      </c>
      <c r="D12" s="49">
        <v>996</v>
      </c>
      <c r="E12" s="64">
        <v>940</v>
      </c>
    </row>
    <row r="13" spans="1:5" x14ac:dyDescent="0.3">
      <c r="A13" s="56" t="s">
        <v>50</v>
      </c>
      <c r="B13" s="49">
        <v>232</v>
      </c>
      <c r="C13" s="49">
        <v>229</v>
      </c>
      <c r="D13" s="49">
        <v>244</v>
      </c>
      <c r="E13" s="64">
        <v>220</v>
      </c>
    </row>
    <row r="14" spans="1:5" x14ac:dyDescent="0.3">
      <c r="A14" s="57" t="s">
        <v>51</v>
      </c>
      <c r="B14" s="49">
        <v>1238</v>
      </c>
      <c r="C14" s="49">
        <v>1237</v>
      </c>
      <c r="D14" s="49">
        <v>1295</v>
      </c>
      <c r="E14" s="64">
        <v>1196</v>
      </c>
    </row>
    <row r="15" spans="1:5" x14ac:dyDescent="0.3">
      <c r="A15" s="58" t="s">
        <v>52</v>
      </c>
      <c r="B15" s="49">
        <v>904</v>
      </c>
      <c r="C15" s="49">
        <v>894</v>
      </c>
      <c r="D15" s="49">
        <v>904</v>
      </c>
      <c r="E15" s="64">
        <v>852</v>
      </c>
    </row>
    <row r="16" spans="1:5" x14ac:dyDescent="0.3">
      <c r="A16" s="57" t="s">
        <v>53</v>
      </c>
      <c r="B16" s="59">
        <v>147</v>
      </c>
      <c r="C16" s="59">
        <v>149</v>
      </c>
      <c r="D16" s="59">
        <v>153</v>
      </c>
      <c r="E16" s="74">
        <v>146</v>
      </c>
    </row>
    <row r="17" spans="1:5" x14ac:dyDescent="0.3">
      <c r="A17" s="7" t="s">
        <v>0</v>
      </c>
      <c r="B17" s="19">
        <f t="shared" ref="B17:E17" si="0">SUM(B7:B16)</f>
        <v>7760</v>
      </c>
      <c r="C17" s="19">
        <f t="shared" si="0"/>
        <v>7781</v>
      </c>
      <c r="D17" s="19">
        <f t="shared" si="0"/>
        <v>8033</v>
      </c>
      <c r="E17" s="19">
        <f t="shared" si="0"/>
        <v>7498</v>
      </c>
    </row>
  </sheetData>
  <sheetProtection selectLockedCells="1"/>
  <mergeCells count="2">
    <mergeCell ref="B2:C2"/>
    <mergeCell ref="B1:C1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G12" sqref="G12"/>
    </sheetView>
  </sheetViews>
  <sheetFormatPr defaultRowHeight="12.6" x14ac:dyDescent="0.25"/>
  <cols>
    <col min="2" max="17" width="8.6640625" customWidth="1"/>
  </cols>
  <sheetData>
    <row r="1" spans="1:8" ht="13.8" x14ac:dyDescent="0.3">
      <c r="A1" s="24"/>
      <c r="B1" s="115" t="s">
        <v>119</v>
      </c>
      <c r="C1" s="117"/>
      <c r="D1" s="115"/>
      <c r="E1" s="116"/>
      <c r="F1" s="116"/>
      <c r="G1" s="116"/>
      <c r="H1" s="117"/>
    </row>
    <row r="2" spans="1:8" ht="13.8" x14ac:dyDescent="0.3">
      <c r="A2" s="39"/>
      <c r="B2" s="112" t="s">
        <v>120</v>
      </c>
      <c r="C2" s="114"/>
      <c r="D2" s="112" t="s">
        <v>4</v>
      </c>
      <c r="E2" s="113"/>
      <c r="F2" s="113"/>
      <c r="G2" s="113"/>
      <c r="H2" s="114"/>
    </row>
    <row r="3" spans="1:8" ht="13.8" x14ac:dyDescent="0.3">
      <c r="A3" s="25"/>
      <c r="B3" s="112" t="s">
        <v>121</v>
      </c>
      <c r="C3" s="114"/>
      <c r="D3" s="112" t="s">
        <v>5</v>
      </c>
      <c r="E3" s="113"/>
      <c r="F3" s="113"/>
      <c r="G3" s="113"/>
      <c r="H3" s="114"/>
    </row>
    <row r="4" spans="1:8" ht="13.8" x14ac:dyDescent="0.3">
      <c r="A4" s="27"/>
      <c r="B4" s="112" t="s">
        <v>72</v>
      </c>
      <c r="C4" s="114"/>
      <c r="D4" s="127"/>
      <c r="E4" s="124"/>
      <c r="F4" s="124"/>
      <c r="G4" s="124"/>
      <c r="H4" s="125"/>
    </row>
    <row r="5" spans="1:8" ht="74.25" customHeight="1" thickBot="1" x14ac:dyDescent="0.3">
      <c r="A5" s="29" t="s">
        <v>6</v>
      </c>
      <c r="B5" s="68" t="s">
        <v>73</v>
      </c>
      <c r="C5" s="69" t="s">
        <v>74</v>
      </c>
      <c r="D5" s="5" t="s">
        <v>10</v>
      </c>
      <c r="E5" s="5" t="s">
        <v>11</v>
      </c>
      <c r="F5" s="5" t="s">
        <v>16</v>
      </c>
      <c r="G5" s="5" t="s">
        <v>17</v>
      </c>
      <c r="H5" s="3" t="s">
        <v>12</v>
      </c>
    </row>
    <row r="6" spans="1:8" ht="14.4" thickBot="1" x14ac:dyDescent="0.35">
      <c r="A6" s="14"/>
      <c r="B6" s="15"/>
      <c r="C6" s="15"/>
      <c r="D6" s="15"/>
      <c r="E6" s="15"/>
      <c r="F6" s="15"/>
      <c r="G6" s="15"/>
      <c r="H6" s="16"/>
    </row>
    <row r="7" spans="1:8" ht="13.8" x14ac:dyDescent="0.3">
      <c r="A7" s="56" t="s">
        <v>48</v>
      </c>
      <c r="B7" s="99">
        <v>407</v>
      </c>
      <c r="C7" s="21">
        <v>359</v>
      </c>
      <c r="D7" s="20">
        <v>1076</v>
      </c>
      <c r="E7" s="23">
        <v>355</v>
      </c>
      <c r="F7" s="70">
        <f t="shared" ref="F7:F9" si="0">IF(D7&lt;&gt;0,E7+D7,"")</f>
        <v>1431</v>
      </c>
      <c r="G7" s="23">
        <v>766</v>
      </c>
      <c r="H7" s="22">
        <f t="shared" ref="H7:H10" si="1">IF(D7&lt;&gt;0,G7/F7,"")</f>
        <v>0.53529000698812024</v>
      </c>
    </row>
    <row r="8" spans="1:8" ht="13.8" x14ac:dyDescent="0.3">
      <c r="A8" s="56" t="s">
        <v>49</v>
      </c>
      <c r="B8" s="105">
        <v>287</v>
      </c>
      <c r="C8" s="106">
        <v>285</v>
      </c>
      <c r="D8" s="66">
        <v>851</v>
      </c>
      <c r="E8" s="23">
        <v>243</v>
      </c>
      <c r="F8" s="70">
        <f t="shared" si="0"/>
        <v>1094</v>
      </c>
      <c r="G8" s="23">
        <v>572</v>
      </c>
      <c r="H8" s="22">
        <f t="shared" si="1"/>
        <v>0.52285191956124311</v>
      </c>
    </row>
    <row r="9" spans="1:8" ht="13.8" x14ac:dyDescent="0.3">
      <c r="A9" s="56" t="s">
        <v>123</v>
      </c>
      <c r="B9" s="103">
        <v>188</v>
      </c>
      <c r="C9" s="104">
        <v>181</v>
      </c>
      <c r="D9" s="108"/>
      <c r="E9" s="108"/>
      <c r="F9" s="108" t="str">
        <f t="shared" si="0"/>
        <v/>
      </c>
      <c r="G9" s="23">
        <v>369</v>
      </c>
      <c r="H9" s="107" t="str">
        <f t="shared" si="1"/>
        <v/>
      </c>
    </row>
    <row r="10" spans="1:8" ht="13.8" x14ac:dyDescent="0.3">
      <c r="A10" s="7" t="s">
        <v>23</v>
      </c>
      <c r="B10" s="19">
        <f t="shared" ref="B10:G10" si="2">SUM(B7:B9)</f>
        <v>882</v>
      </c>
      <c r="C10" s="71">
        <f t="shared" si="2"/>
        <v>825</v>
      </c>
      <c r="D10" s="19">
        <f t="shared" si="2"/>
        <v>1927</v>
      </c>
      <c r="E10" s="19">
        <f t="shared" si="2"/>
        <v>598</v>
      </c>
      <c r="F10" s="19">
        <f t="shared" si="2"/>
        <v>2525</v>
      </c>
      <c r="G10" s="19">
        <f t="shared" si="2"/>
        <v>1707</v>
      </c>
      <c r="H10" s="47">
        <f t="shared" si="1"/>
        <v>0.67603960396039608</v>
      </c>
    </row>
    <row r="12" spans="1:8" ht="13.8" x14ac:dyDescent="0.3">
      <c r="D12" s="129" t="s">
        <v>19</v>
      </c>
      <c r="E12" s="129"/>
      <c r="F12" s="129"/>
      <c r="G12" s="46">
        <v>477</v>
      </c>
    </row>
  </sheetData>
  <sheetProtection selectLockedCells="1"/>
  <mergeCells count="9">
    <mergeCell ref="D12:F12"/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1.5" right="0.5" top="1.5" bottom="0.5" header="1" footer="0.3"/>
  <pageSetup orientation="landscape" r:id="rId1"/>
  <headerFooter>
    <oddHeader>&amp;C&amp;"Helv,Bold"PAYETTE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Fruitland Bond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2016-11-04T13:40:01Z</cp:lastPrinted>
  <dcterms:created xsi:type="dcterms:W3CDTF">1998-04-10T16:02:13Z</dcterms:created>
  <dcterms:modified xsi:type="dcterms:W3CDTF">2016-11-21T21:18:21Z</dcterms:modified>
</cp:coreProperties>
</file>